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_徳島庁舎\004　森林整備担当\003　林道関係\001　県営関係\02　工事データ\R6\01_生実八重地線生実工区\01_発注準備\02　入札情報閲覧ﾃﾞｰﾀ\"/>
    </mc:Choice>
  </mc:AlternateContent>
  <xr:revisionPtr revIDLastSave="0" documentId="8_{369EE304-AF27-4154-B4EA-4B9F596B1D27}" xr6:coauthVersionLast="47" xr6:coauthVersionMax="47" xr10:uidLastSave="{00000000-0000-0000-0000-000000000000}"/>
  <bookViews>
    <workbookView xWindow="-120" yWindow="-120" windowWidth="29040" windowHeight="15840" xr2:uid="{18B55566-B312-4595-8DBD-2EA294E3DBFB}"/>
  </bookViews>
  <sheets>
    <sheet name="工事費内訳書" sheetId="2" r:id="rId1"/>
  </sheets>
  <definedNames>
    <definedName name="_xlnm.Print_Area" localSheetId="0">工事費内訳書!$A$1:$G$111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" i="2" l="1"/>
  <c r="G104" i="2"/>
  <c r="G103" i="2" s="1"/>
  <c r="G102" i="2" s="1"/>
  <c r="G100" i="2" s="1"/>
  <c r="G99" i="2" s="1"/>
  <c r="G92" i="2"/>
  <c r="G88" i="2"/>
  <c r="G82" i="2"/>
  <c r="G77" i="2"/>
  <c r="G76" i="2" s="1"/>
  <c r="G74" i="2"/>
  <c r="G73" i="2" s="1"/>
  <c r="G69" i="2"/>
  <c r="G68" i="2" s="1"/>
  <c r="G67" i="2" s="1"/>
  <c r="G60" i="2"/>
  <c r="G59" i="2" s="1"/>
  <c r="G58" i="2" s="1"/>
  <c r="G56" i="2"/>
  <c r="G54" i="2"/>
  <c r="G53" i="2" s="1"/>
  <c r="G52" i="2" s="1"/>
  <c r="G45" i="2"/>
  <c r="G44" i="2"/>
  <c r="G43" i="2" s="1"/>
  <c r="G38" i="2"/>
  <c r="G35" i="2"/>
  <c r="G32" i="2"/>
  <c r="G27" i="2"/>
  <c r="G22" i="2"/>
  <c r="G14" i="2" s="1"/>
  <c r="G13" i="2" s="1"/>
  <c r="G15" i="2"/>
  <c r="G72" i="2" l="1"/>
  <c r="G12" i="2"/>
  <c r="G11" i="2" s="1"/>
  <c r="G10" i="2" s="1"/>
  <c r="G110" i="2" s="1"/>
  <c r="G111" i="2" s="1"/>
</calcChain>
</file>

<file path=xl/sharedStrings.xml><?xml version="1.0" encoding="utf-8"?>
<sst xmlns="http://schemas.openxmlformats.org/spreadsheetml/2006/main" count="217" uniqueCount="95">
  <si>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</si>
  <si>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</si>
  <si>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</si>
  <si>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</si>
  <si>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</si>
  <si>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</si>
  <si>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</si>
  <si>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</si>
  <si>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</si>
  <si>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</si>
  <si>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</si>
  <si>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</si>
  <si>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</si>
  <si>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Ｒ６徳林　林開生実八重地線生実　上勝町　開設工事（担い手確保型）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</si>
  <si>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</si>
  <si>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</si>
  <si>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</si>
  <si>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</si>
  <si>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</si>
  <si>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</si>
  <si>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m3</t>
  </si>
  <si>
    <t>㎡</t>
  </si>
  <si>
    <t>切土　軟岩(Ⅰ)A
_x000D_</t>
  </si>
  <si>
    <t>切土　軟岩Ⅱ
_x000D_</t>
  </si>
  <si>
    <t>盛土
_x000D_</t>
  </si>
  <si>
    <t>土羽工
_x000D_</t>
  </si>
  <si>
    <t>捨土
_x000D_</t>
  </si>
  <si>
    <t>路面工
_x000D_</t>
  </si>
  <si>
    <t>コンクリート路面工
_x000D_</t>
  </si>
  <si>
    <t>溶接金網敷設工
_x000D_φ6.0×150×150</t>
  </si>
  <si>
    <t>ｍ</t>
  </si>
  <si>
    <t>溝形鋼
_x000D_厚6×幅65×高125mm, 13.4kg/m</t>
  </si>
  <si>
    <t>kg</t>
  </si>
  <si>
    <t>法面保護工
_x000D_</t>
  </si>
  <si>
    <t>簡易法枠工
_x000D_</t>
  </si>
  <si>
    <t>擁壁工
_x000D_</t>
  </si>
  <si>
    <t>擁壁工（補強土擁壁工）
_x000D_</t>
  </si>
  <si>
    <t>補強材壁面敷設組立締固め等工
_x000D_壁高1.8m　土羽タイプ</t>
  </si>
  <si>
    <t>補強材壁面敷設組立締固め等工
_x000D_壁高2.4m　土羽タイプ</t>
  </si>
  <si>
    <t>補強材壁面敷設組立締固め等工
_x000D_壁高3.0m　土羽タイプ</t>
  </si>
  <si>
    <t>補強材壁面敷設組立締固め等工
_x000D_壁高3.6m　土羽タイプ</t>
  </si>
  <si>
    <t>補強材壁面敷設組立締固め等工
_x000D_壁高4.2m　土羽タイプ</t>
  </si>
  <si>
    <t>道路付属施設工
_x000D_</t>
  </si>
  <si>
    <t>本</t>
  </si>
  <si>
    <t>仮設工
_x000D_</t>
  </si>
  <si>
    <t>落石防護柵工
_x000D_</t>
  </si>
  <si>
    <t>丸太筋工(皮剥無　先端加工有　2本筋工)
_x000D_</t>
  </si>
  <si>
    <t>間接工事費
_x000D_</t>
  </si>
  <si>
    <t>共通仮設費
_x000D_</t>
  </si>
  <si>
    <t>共通仮設費（率計上）
_x000D_</t>
  </si>
  <si>
    <t>技術管理費
_x000D_</t>
  </si>
  <si>
    <t>室内土質試験　三軸圧縮試験　ＣＤ試験
_x000D_１試料につき３供試体</t>
  </si>
  <si>
    <t>試料</t>
  </si>
  <si>
    <t>室内土質試験　土粒子の密度試験
_x000D_JIS A 1202 ３個／試料</t>
  </si>
  <si>
    <t>現場管理費
_x000D_</t>
  </si>
  <si>
    <t>一般管理費等
_x000D_</t>
  </si>
  <si>
    <t>工事価格
_x000D_</t>
  </si>
  <si>
    <t xml:space="preserve">土工
</t>
    <phoneticPr fontId="2"/>
  </si>
  <si>
    <t>地山掘削工（床堀）
機械掘削,礫質土</t>
    <phoneticPr fontId="2"/>
  </si>
  <si>
    <t>埋戻工</t>
    <phoneticPr fontId="2"/>
  </si>
  <si>
    <t>地山掘削工（切取・片切）
人力併用機械掘削,礫質土</t>
    <phoneticPr fontId="2"/>
  </si>
  <si>
    <t>地山掘削工（切取・オープンカット）
機械掘削,礫質土</t>
    <phoneticPr fontId="2"/>
  </si>
  <si>
    <t>掘削土積込
機械積込,礫質土</t>
    <phoneticPr fontId="2"/>
  </si>
  <si>
    <t>機械切土法面整形
礫質土</t>
    <phoneticPr fontId="2"/>
  </si>
  <si>
    <t>地山掘削工（床堀）
機械掘削,軟岩(Ⅰ)A</t>
    <phoneticPr fontId="2"/>
  </si>
  <si>
    <t>地山掘削工（切取・片切）
人力併用機械掘削,軟岩(Ⅰ)A</t>
    <phoneticPr fontId="2"/>
  </si>
  <si>
    <t>掘削土積込
機械積込,軟岩(Ⅰ)A</t>
    <phoneticPr fontId="2"/>
  </si>
  <si>
    <t>機械切土法面整形
軟岩(Ⅰ)A</t>
    <phoneticPr fontId="2"/>
  </si>
  <si>
    <t>地山掘削工（切取・片切）
人力併用機械掘削,軟岩(Ⅱ)</t>
    <phoneticPr fontId="2"/>
  </si>
  <si>
    <t>地山掘削工（切取・オープンカット）
機械掘削,軟岩(Ⅱ)</t>
    <phoneticPr fontId="2"/>
  </si>
  <si>
    <t>掘削土取り除き　
軟岩(Ⅱ)</t>
    <phoneticPr fontId="2"/>
  </si>
  <si>
    <t>掘削土積込
機械積込,軟岩(Ⅱ)</t>
    <phoneticPr fontId="2"/>
  </si>
  <si>
    <t>機械盛土
路床,敷ならし</t>
    <phoneticPr fontId="2"/>
  </si>
  <si>
    <t>機械盛土
路床,締固め</t>
    <phoneticPr fontId="2"/>
  </si>
  <si>
    <t>盛土法面整形（削取り整形）
礫質土,機械使用</t>
    <phoneticPr fontId="2"/>
  </si>
  <si>
    <t xml:space="preserve">植生シート工
</t>
    <phoneticPr fontId="2"/>
  </si>
  <si>
    <t>機械運搬
礫質土,L=0.8km</t>
    <phoneticPr fontId="2"/>
  </si>
  <si>
    <t>機械運搬
軟岩(Ⅰ)A,L=0.8km</t>
    <phoneticPr fontId="2"/>
  </si>
  <si>
    <t>機械運搬
軟岩Ⅱ L=0.8km</t>
    <phoneticPr fontId="2"/>
  </si>
  <si>
    <t>敷ならし締固め</t>
    <phoneticPr fontId="2"/>
  </si>
  <si>
    <t xml:space="preserve">路面工
</t>
    <phoneticPr fontId="2"/>
  </si>
  <si>
    <t>コンクリート路面工
厚さ15cm,W/C≦60%,18-8-40(N)</t>
    <phoneticPr fontId="2"/>
  </si>
  <si>
    <t xml:space="preserve">舗装止め丸太工
</t>
    <phoneticPr fontId="2"/>
  </si>
  <si>
    <t>目地板
瀝青繊維質目地板 t=10mm</t>
    <phoneticPr fontId="2"/>
  </si>
  <si>
    <t xml:space="preserve">不陸整正 
</t>
    <phoneticPr fontId="2"/>
  </si>
  <si>
    <t xml:space="preserve">法面保護工
</t>
    <phoneticPr fontId="2"/>
  </si>
  <si>
    <t>モルタル吹付工 
厚7㎝</t>
    <phoneticPr fontId="2"/>
  </si>
  <si>
    <t xml:space="preserve">擁壁工
</t>
    <phoneticPr fontId="2"/>
  </si>
  <si>
    <t xml:space="preserve">基面整正
</t>
    <phoneticPr fontId="2"/>
  </si>
  <si>
    <t>ガードレール設置
塗装品C-4E,直線部,直支柱</t>
    <phoneticPr fontId="2"/>
  </si>
  <si>
    <t>視線誘導杭
土中用　反射ﾃｰﾌﾟ使用</t>
    <phoneticPr fontId="2"/>
  </si>
  <si>
    <t xml:space="preserve">仮設工
</t>
    <phoneticPr fontId="2"/>
  </si>
  <si>
    <t>機械盛土
路体,敷ならし締固め</t>
    <phoneticPr fontId="2"/>
  </si>
  <si>
    <t>機械運搬
礫質土,L=0.04km</t>
    <phoneticPr fontId="2"/>
  </si>
  <si>
    <t>機械運搬
礫質土,L=0.3km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</si>
</sst>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39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48A5EED9-B4E9-4103-B824-45729A50F687}"/>
    <cellStyle name="標準_75雛形" xfId="3" xr:uid="{B4E30FF0-8F13-4242-A7DB-46E1E96B590D}"/>
    <cellStyle name="標準_75雛形_1" xfId="4" xr:uid="{EC8E5130-2AF7-442E-A37B-FF8975EEEAA1}"/>
    <cellStyle name="標準_内訳書サンプル" xfId="2" xr:uid="{AB483114-AD44-4533-A2E3-4C248A3BD8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B336-27D2-4C03-BC64-FA03893E585B}">
  <sheetPr codeName="Sheet22"/>
  <dimension ref="A1:J113"/>
  <sheetViews>
    <sheetView showGridLines="0" tabSelected="1" zoomScaleNormal="100" zoomScaleSheetLayoutView="100" workbookViewId="0">
      <selection activeCell="M10" sqref="M10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3"/>
      <c r="G3" s="33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3"/>
      <c r="G4" s="33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3"/>
      <c r="G5" s="33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4" t="s">
        <v>3</v>
      </c>
      <c r="B7" s="34"/>
      <c r="C7" s="34"/>
      <c r="D7" s="34"/>
      <c r="E7" s="34"/>
      <c r="F7" s="34"/>
      <c r="G7" s="34"/>
      <c r="H7" s="2"/>
      <c r="I7" s="2"/>
      <c r="J7" s="2"/>
    </row>
    <row r="8" spans="1:10" ht="11.25" customHeight="1" x14ac:dyDescent="0.15">
      <c r="A8" s="4" t="s">
        <v>4</v>
      </c>
      <c r="B8" s="35" t="s">
        <v>13</v>
      </c>
      <c r="C8" s="35"/>
      <c r="D8" s="35"/>
      <c r="E8" s="35"/>
      <c r="F8" s="35"/>
      <c r="G8" s="35"/>
      <c r="H8" s="2"/>
      <c r="I8" s="2"/>
      <c r="J8" s="2"/>
    </row>
    <row r="9" spans="1:10" ht="11.25" customHeight="1" x14ac:dyDescent="0.15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+G11+G99</f>
        <v>0</v>
      </c>
      <c r="H10" s="2"/>
      <c r="I10" s="15">
        <v>1</v>
      </c>
      <c r="J10" s="15"/>
    </row>
    <row r="11" spans="1:10" ht="42" customHeight="1" x14ac:dyDescent="0.15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 x14ac:dyDescent="0.15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+G13+G43+G52+G58+G67+G72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29" t="s">
        <v>57</v>
      </c>
      <c r="D14" s="28"/>
      <c r="E14" s="12" t="s">
        <v>15</v>
      </c>
      <c r="F14" s="13">
        <v>1</v>
      </c>
      <c r="G14" s="14">
        <f>+G15+G22+G27+G32+G35+G38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58</v>
      </c>
      <c r="E16" s="12" t="s">
        <v>20</v>
      </c>
      <c r="F16" s="13">
        <v>53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59</v>
      </c>
      <c r="E17" s="12" t="s">
        <v>20</v>
      </c>
      <c r="F17" s="13">
        <v>7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60</v>
      </c>
      <c r="E18" s="12" t="s">
        <v>20</v>
      </c>
      <c r="F18" s="13">
        <v>75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61</v>
      </c>
      <c r="E19" s="12" t="s">
        <v>20</v>
      </c>
      <c r="F19" s="13">
        <v>35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19" t="s">
        <v>62</v>
      </c>
      <c r="E20" s="12" t="s">
        <v>20</v>
      </c>
      <c r="F20" s="13">
        <v>118</v>
      </c>
      <c r="G20" s="20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63</v>
      </c>
      <c r="E21" s="12" t="s">
        <v>21</v>
      </c>
      <c r="F21" s="13">
        <v>367.9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19" t="s">
        <v>22</v>
      </c>
      <c r="E22" s="12" t="s">
        <v>15</v>
      </c>
      <c r="F22" s="13">
        <v>1</v>
      </c>
      <c r="G22" s="14">
        <f>+G23+G24+G25+G26</f>
        <v>0</v>
      </c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19" t="s">
        <v>64</v>
      </c>
      <c r="E23" s="12" t="s">
        <v>20</v>
      </c>
      <c r="F23" s="13">
        <v>69</v>
      </c>
      <c r="G23" s="20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65</v>
      </c>
      <c r="E24" s="12" t="s">
        <v>20</v>
      </c>
      <c r="F24" s="13">
        <v>99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66</v>
      </c>
      <c r="E25" s="12" t="s">
        <v>20</v>
      </c>
      <c r="F25" s="13">
        <v>121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67</v>
      </c>
      <c r="E26" s="12" t="s">
        <v>21</v>
      </c>
      <c r="F26" s="13">
        <v>228.6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19" t="s">
        <v>23</v>
      </c>
      <c r="E27" s="12" t="s">
        <v>15</v>
      </c>
      <c r="F27" s="13">
        <v>1</v>
      </c>
      <c r="G27" s="14">
        <f>+G28+G29+G30+G31</f>
        <v>0</v>
      </c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19" t="s">
        <v>68</v>
      </c>
      <c r="E28" s="12" t="s">
        <v>20</v>
      </c>
      <c r="F28" s="13">
        <v>103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19" t="s">
        <v>69</v>
      </c>
      <c r="E29" s="12" t="s">
        <v>20</v>
      </c>
      <c r="F29" s="13">
        <v>333</v>
      </c>
      <c r="G29" s="20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19" t="s">
        <v>70</v>
      </c>
      <c r="E30" s="12" t="s">
        <v>20</v>
      </c>
      <c r="F30" s="13">
        <v>92</v>
      </c>
      <c r="G30" s="20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19" t="s">
        <v>71</v>
      </c>
      <c r="E31" s="12" t="s">
        <v>20</v>
      </c>
      <c r="F31" s="13">
        <v>314</v>
      </c>
      <c r="G31" s="20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19" t="s">
        <v>24</v>
      </c>
      <c r="E32" s="12" t="s">
        <v>15</v>
      </c>
      <c r="F32" s="13">
        <v>1</v>
      </c>
      <c r="G32" s="14">
        <f>+G33+G34</f>
        <v>0</v>
      </c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19" t="s">
        <v>72</v>
      </c>
      <c r="E33" s="12" t="s">
        <v>20</v>
      </c>
      <c r="F33" s="13">
        <v>13</v>
      </c>
      <c r="G33" s="20"/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19" t="s">
        <v>73</v>
      </c>
      <c r="E34" s="12" t="s">
        <v>20</v>
      </c>
      <c r="F34" s="13">
        <v>13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25</v>
      </c>
      <c r="E35" s="12" t="s">
        <v>15</v>
      </c>
      <c r="F35" s="13">
        <v>1</v>
      </c>
      <c r="G35" s="14">
        <f>+G36+G37</f>
        <v>0</v>
      </c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74</v>
      </c>
      <c r="E36" s="12" t="s">
        <v>21</v>
      </c>
      <c r="F36" s="13">
        <v>10.7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19" t="s">
        <v>75</v>
      </c>
      <c r="E37" s="12" t="s">
        <v>21</v>
      </c>
      <c r="F37" s="13">
        <v>10.7</v>
      </c>
      <c r="G37" s="20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19" t="s">
        <v>26</v>
      </c>
      <c r="E38" s="12" t="s">
        <v>15</v>
      </c>
      <c r="F38" s="13">
        <v>1</v>
      </c>
      <c r="G38" s="14">
        <f>+G39+G40+G41+G42</f>
        <v>0</v>
      </c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19" t="s">
        <v>76</v>
      </c>
      <c r="E39" s="12" t="s">
        <v>20</v>
      </c>
      <c r="F39" s="13">
        <v>118</v>
      </c>
      <c r="G39" s="20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19" t="s">
        <v>77</v>
      </c>
      <c r="E40" s="12" t="s">
        <v>20</v>
      </c>
      <c r="F40" s="13">
        <v>121</v>
      </c>
      <c r="G40" s="20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19" t="s">
        <v>78</v>
      </c>
      <c r="E41" s="12" t="s">
        <v>20</v>
      </c>
      <c r="F41" s="13">
        <v>314</v>
      </c>
      <c r="G41" s="20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19" t="s">
        <v>79</v>
      </c>
      <c r="E42" s="12" t="s">
        <v>20</v>
      </c>
      <c r="F42" s="13">
        <v>554</v>
      </c>
      <c r="G42" s="20"/>
      <c r="H42" s="2"/>
      <c r="I42" s="15">
        <v>33</v>
      </c>
      <c r="J42" s="15">
        <v>4</v>
      </c>
    </row>
    <row r="43" spans="1:10" ht="42" customHeight="1" x14ac:dyDescent="0.15">
      <c r="A43" s="10"/>
      <c r="B43" s="29" t="s">
        <v>27</v>
      </c>
      <c r="C43" s="27"/>
      <c r="D43" s="28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 x14ac:dyDescent="0.15">
      <c r="A44" s="10"/>
      <c r="B44" s="11"/>
      <c r="C44" s="29" t="s">
        <v>80</v>
      </c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 x14ac:dyDescent="0.15">
      <c r="A45" s="10"/>
      <c r="B45" s="11"/>
      <c r="C45" s="11"/>
      <c r="D45" s="19" t="s">
        <v>28</v>
      </c>
      <c r="E45" s="12" t="s">
        <v>15</v>
      </c>
      <c r="F45" s="13">
        <v>1</v>
      </c>
      <c r="G45" s="14">
        <f>+G46+G47+G48+G49+G50+G51</f>
        <v>0</v>
      </c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19" t="s">
        <v>81</v>
      </c>
      <c r="E46" s="12" t="s">
        <v>21</v>
      </c>
      <c r="F46" s="13">
        <v>157.69999999999999</v>
      </c>
      <c r="G46" s="20"/>
      <c r="H46" s="2"/>
      <c r="I46" s="15">
        <v>37</v>
      </c>
      <c r="J46" s="15">
        <v>4</v>
      </c>
    </row>
    <row r="47" spans="1:10" ht="42" customHeight="1" x14ac:dyDescent="0.15">
      <c r="A47" s="10"/>
      <c r="B47" s="11"/>
      <c r="C47" s="11"/>
      <c r="D47" s="19" t="s">
        <v>29</v>
      </c>
      <c r="E47" s="12" t="s">
        <v>21</v>
      </c>
      <c r="F47" s="13">
        <v>145.1</v>
      </c>
      <c r="G47" s="20"/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19" t="s">
        <v>82</v>
      </c>
      <c r="E48" s="12" t="s">
        <v>30</v>
      </c>
      <c r="F48" s="13">
        <v>76.400000000000006</v>
      </c>
      <c r="G48" s="20"/>
      <c r="H48" s="2"/>
      <c r="I48" s="15">
        <v>39</v>
      </c>
      <c r="J48" s="15">
        <v>4</v>
      </c>
    </row>
    <row r="49" spans="1:10" ht="42" customHeight="1" x14ac:dyDescent="0.15">
      <c r="A49" s="10"/>
      <c r="B49" s="11"/>
      <c r="C49" s="11"/>
      <c r="D49" s="19" t="s">
        <v>31</v>
      </c>
      <c r="E49" s="12" t="s">
        <v>32</v>
      </c>
      <c r="F49" s="13">
        <v>241.2</v>
      </c>
      <c r="G49" s="20"/>
      <c r="H49" s="2"/>
      <c r="I49" s="15">
        <v>40</v>
      </c>
      <c r="J49" s="15">
        <v>4</v>
      </c>
    </row>
    <row r="50" spans="1:10" ht="42" customHeight="1" x14ac:dyDescent="0.15">
      <c r="A50" s="10"/>
      <c r="B50" s="11"/>
      <c r="C50" s="11"/>
      <c r="D50" s="19" t="s">
        <v>83</v>
      </c>
      <c r="E50" s="12" t="s">
        <v>21</v>
      </c>
      <c r="F50" s="13">
        <v>4</v>
      </c>
      <c r="G50" s="20"/>
      <c r="H50" s="2"/>
      <c r="I50" s="15">
        <v>41</v>
      </c>
      <c r="J50" s="15">
        <v>4</v>
      </c>
    </row>
    <row r="51" spans="1:10" ht="42" customHeight="1" x14ac:dyDescent="0.15">
      <c r="A51" s="10"/>
      <c r="B51" s="11"/>
      <c r="C51" s="11"/>
      <c r="D51" s="19" t="s">
        <v>84</v>
      </c>
      <c r="E51" s="12" t="s">
        <v>21</v>
      </c>
      <c r="F51" s="13">
        <v>157.69999999999999</v>
      </c>
      <c r="G51" s="20"/>
      <c r="H51" s="2"/>
      <c r="I51" s="15">
        <v>42</v>
      </c>
      <c r="J51" s="15">
        <v>4</v>
      </c>
    </row>
    <row r="52" spans="1:10" ht="42" customHeight="1" x14ac:dyDescent="0.15">
      <c r="A52" s="10"/>
      <c r="B52" s="29" t="s">
        <v>33</v>
      </c>
      <c r="C52" s="27"/>
      <c r="D52" s="28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 x14ac:dyDescent="0.15">
      <c r="A53" s="10"/>
      <c r="B53" s="11"/>
      <c r="C53" s="29" t="s">
        <v>85</v>
      </c>
      <c r="D53" s="28"/>
      <c r="E53" s="12" t="s">
        <v>15</v>
      </c>
      <c r="F53" s="13">
        <v>1</v>
      </c>
      <c r="G53" s="14">
        <f>+G54+G56</f>
        <v>0</v>
      </c>
      <c r="H53" s="2"/>
      <c r="I53" s="15">
        <v>44</v>
      </c>
      <c r="J53" s="15">
        <v>3</v>
      </c>
    </row>
    <row r="54" spans="1:10" ht="42" customHeight="1" x14ac:dyDescent="0.15">
      <c r="A54" s="10"/>
      <c r="B54" s="11"/>
      <c r="C54" s="11"/>
      <c r="D54" s="19" t="s">
        <v>33</v>
      </c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4</v>
      </c>
    </row>
    <row r="55" spans="1:10" ht="42" customHeight="1" x14ac:dyDescent="0.15">
      <c r="A55" s="10"/>
      <c r="B55" s="11"/>
      <c r="C55" s="11"/>
      <c r="D55" s="19" t="s">
        <v>86</v>
      </c>
      <c r="E55" s="12" t="s">
        <v>21</v>
      </c>
      <c r="F55" s="13">
        <v>85.3</v>
      </c>
      <c r="G55" s="20"/>
      <c r="H55" s="2"/>
      <c r="I55" s="15">
        <v>46</v>
      </c>
      <c r="J55" s="15">
        <v>4</v>
      </c>
    </row>
    <row r="56" spans="1:10" ht="42" customHeight="1" x14ac:dyDescent="0.15">
      <c r="A56" s="10"/>
      <c r="B56" s="11"/>
      <c r="C56" s="11"/>
      <c r="D56" s="19" t="s">
        <v>34</v>
      </c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19" t="s">
        <v>34</v>
      </c>
      <c r="E57" s="12" t="s">
        <v>21</v>
      </c>
      <c r="F57" s="13">
        <v>228.6</v>
      </c>
      <c r="G57" s="20"/>
      <c r="H57" s="2"/>
      <c r="I57" s="15">
        <v>48</v>
      </c>
      <c r="J57" s="15">
        <v>4</v>
      </c>
    </row>
    <row r="58" spans="1:10" ht="42" customHeight="1" x14ac:dyDescent="0.15">
      <c r="A58" s="10"/>
      <c r="B58" s="29" t="s">
        <v>35</v>
      </c>
      <c r="C58" s="27"/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 x14ac:dyDescent="0.15">
      <c r="A59" s="10"/>
      <c r="B59" s="11"/>
      <c r="C59" s="29" t="s">
        <v>87</v>
      </c>
      <c r="D59" s="28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 x14ac:dyDescent="0.15">
      <c r="A60" s="10"/>
      <c r="B60" s="11"/>
      <c r="C60" s="11"/>
      <c r="D60" s="19" t="s">
        <v>36</v>
      </c>
      <c r="E60" s="12" t="s">
        <v>15</v>
      </c>
      <c r="F60" s="13">
        <v>1</v>
      </c>
      <c r="G60" s="14">
        <f>+G61+G62+G63+G64+G65+G66</f>
        <v>0</v>
      </c>
      <c r="H60" s="2"/>
      <c r="I60" s="15">
        <v>51</v>
      </c>
      <c r="J60" s="15">
        <v>4</v>
      </c>
    </row>
    <row r="61" spans="1:10" ht="42" customHeight="1" x14ac:dyDescent="0.15">
      <c r="A61" s="10"/>
      <c r="B61" s="11"/>
      <c r="C61" s="11"/>
      <c r="D61" s="19" t="s">
        <v>37</v>
      </c>
      <c r="E61" s="12" t="s">
        <v>21</v>
      </c>
      <c r="F61" s="13">
        <v>15.4</v>
      </c>
      <c r="G61" s="20"/>
      <c r="H61" s="2"/>
      <c r="I61" s="15">
        <v>52</v>
      </c>
      <c r="J61" s="15">
        <v>4</v>
      </c>
    </row>
    <row r="62" spans="1:10" ht="42" customHeight="1" x14ac:dyDescent="0.15">
      <c r="A62" s="10"/>
      <c r="B62" s="11"/>
      <c r="C62" s="11"/>
      <c r="D62" s="19" t="s">
        <v>38</v>
      </c>
      <c r="E62" s="12" t="s">
        <v>21</v>
      </c>
      <c r="F62" s="13">
        <v>4.8</v>
      </c>
      <c r="G62" s="20"/>
      <c r="H62" s="2"/>
      <c r="I62" s="15">
        <v>53</v>
      </c>
      <c r="J62" s="15">
        <v>4</v>
      </c>
    </row>
    <row r="63" spans="1:10" ht="42" customHeight="1" x14ac:dyDescent="0.15">
      <c r="A63" s="10"/>
      <c r="B63" s="11"/>
      <c r="C63" s="11"/>
      <c r="D63" s="19" t="s">
        <v>39</v>
      </c>
      <c r="E63" s="12" t="s">
        <v>21</v>
      </c>
      <c r="F63" s="13">
        <v>17.8</v>
      </c>
      <c r="G63" s="20"/>
      <c r="H63" s="2"/>
      <c r="I63" s="15">
        <v>54</v>
      </c>
      <c r="J63" s="15">
        <v>4</v>
      </c>
    </row>
    <row r="64" spans="1:10" ht="42" customHeight="1" x14ac:dyDescent="0.15">
      <c r="A64" s="10"/>
      <c r="B64" s="11"/>
      <c r="C64" s="11"/>
      <c r="D64" s="19" t="s">
        <v>40</v>
      </c>
      <c r="E64" s="12" t="s">
        <v>21</v>
      </c>
      <c r="F64" s="13">
        <v>35.799999999999997</v>
      </c>
      <c r="G64" s="20"/>
      <c r="H64" s="2"/>
      <c r="I64" s="15">
        <v>55</v>
      </c>
      <c r="J64" s="15">
        <v>4</v>
      </c>
    </row>
    <row r="65" spans="1:10" ht="42" customHeight="1" x14ac:dyDescent="0.15">
      <c r="A65" s="10"/>
      <c r="B65" s="11"/>
      <c r="C65" s="11"/>
      <c r="D65" s="19" t="s">
        <v>41</v>
      </c>
      <c r="E65" s="12" t="s">
        <v>21</v>
      </c>
      <c r="F65" s="13">
        <v>8.3000000000000007</v>
      </c>
      <c r="G65" s="20"/>
      <c r="H65" s="2"/>
      <c r="I65" s="15">
        <v>56</v>
      </c>
      <c r="J65" s="15">
        <v>4</v>
      </c>
    </row>
    <row r="66" spans="1:10" ht="42" customHeight="1" x14ac:dyDescent="0.15">
      <c r="A66" s="10"/>
      <c r="B66" s="11"/>
      <c r="C66" s="11"/>
      <c r="D66" s="19" t="s">
        <v>88</v>
      </c>
      <c r="E66" s="12" t="s">
        <v>21</v>
      </c>
      <c r="F66" s="13">
        <v>51</v>
      </c>
      <c r="G66" s="20"/>
      <c r="H66" s="2"/>
      <c r="I66" s="15">
        <v>57</v>
      </c>
      <c r="J66" s="15">
        <v>4</v>
      </c>
    </row>
    <row r="67" spans="1:10" ht="42" customHeight="1" x14ac:dyDescent="0.15">
      <c r="A67" s="10"/>
      <c r="B67" s="29" t="s">
        <v>42</v>
      </c>
      <c r="C67" s="27"/>
      <c r="D67" s="28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 x14ac:dyDescent="0.15">
      <c r="A68" s="10"/>
      <c r="B68" s="11"/>
      <c r="C68" s="29" t="s">
        <v>42</v>
      </c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 x14ac:dyDescent="0.15">
      <c r="A69" s="10"/>
      <c r="B69" s="11"/>
      <c r="C69" s="11"/>
      <c r="D69" s="19" t="s">
        <v>42</v>
      </c>
      <c r="E69" s="12" t="s">
        <v>15</v>
      </c>
      <c r="F69" s="13">
        <v>1</v>
      </c>
      <c r="G69" s="14">
        <f>+G70+G71</f>
        <v>0</v>
      </c>
      <c r="H69" s="2"/>
      <c r="I69" s="15">
        <v>60</v>
      </c>
      <c r="J69" s="15">
        <v>4</v>
      </c>
    </row>
    <row r="70" spans="1:10" ht="42" customHeight="1" x14ac:dyDescent="0.15">
      <c r="A70" s="10"/>
      <c r="B70" s="11"/>
      <c r="C70" s="11"/>
      <c r="D70" s="19" t="s">
        <v>89</v>
      </c>
      <c r="E70" s="12" t="s">
        <v>30</v>
      </c>
      <c r="F70" s="13">
        <v>29</v>
      </c>
      <c r="G70" s="20"/>
      <c r="H70" s="2"/>
      <c r="I70" s="15">
        <v>61</v>
      </c>
      <c r="J70" s="15">
        <v>4</v>
      </c>
    </row>
    <row r="71" spans="1:10" ht="42" customHeight="1" x14ac:dyDescent="0.15">
      <c r="A71" s="10"/>
      <c r="B71" s="11"/>
      <c r="C71" s="11"/>
      <c r="D71" s="19" t="s">
        <v>90</v>
      </c>
      <c r="E71" s="12" t="s">
        <v>43</v>
      </c>
      <c r="F71" s="13">
        <v>2</v>
      </c>
      <c r="G71" s="20"/>
      <c r="H71" s="2"/>
      <c r="I71" s="15">
        <v>62</v>
      </c>
      <c r="J71" s="15">
        <v>4</v>
      </c>
    </row>
    <row r="72" spans="1:10" ht="42" customHeight="1" x14ac:dyDescent="0.15">
      <c r="A72" s="10"/>
      <c r="B72" s="29" t="s">
        <v>44</v>
      </c>
      <c r="C72" s="27"/>
      <c r="D72" s="28"/>
      <c r="E72" s="12" t="s">
        <v>15</v>
      </c>
      <c r="F72" s="13">
        <v>1</v>
      </c>
      <c r="G72" s="14">
        <f>+G73+G76</f>
        <v>0</v>
      </c>
      <c r="H72" s="2"/>
      <c r="I72" s="15">
        <v>63</v>
      </c>
      <c r="J72" s="15">
        <v>2</v>
      </c>
    </row>
    <row r="73" spans="1:10" ht="42" customHeight="1" x14ac:dyDescent="0.15">
      <c r="A73" s="10"/>
      <c r="B73" s="11"/>
      <c r="C73" s="29" t="s">
        <v>44</v>
      </c>
      <c r="D73" s="28"/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3</v>
      </c>
    </row>
    <row r="74" spans="1:10" ht="42" customHeight="1" x14ac:dyDescent="0.15">
      <c r="A74" s="10"/>
      <c r="B74" s="11"/>
      <c r="C74" s="11"/>
      <c r="D74" s="19" t="s">
        <v>44</v>
      </c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19" t="s">
        <v>45</v>
      </c>
      <c r="E75" s="12" t="s">
        <v>30</v>
      </c>
      <c r="F75" s="13">
        <v>35.799999999999997</v>
      </c>
      <c r="G75" s="20"/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29" t="s">
        <v>91</v>
      </c>
      <c r="D76" s="28"/>
      <c r="E76" s="12" t="s">
        <v>15</v>
      </c>
      <c r="F76" s="13">
        <v>1</v>
      </c>
      <c r="G76" s="14">
        <f>+G77+G82+G88+G92</f>
        <v>0</v>
      </c>
      <c r="H76" s="2"/>
      <c r="I76" s="15">
        <v>67</v>
      </c>
      <c r="J76" s="15">
        <v>3</v>
      </c>
    </row>
    <row r="77" spans="1:10" ht="42" customHeight="1" x14ac:dyDescent="0.15">
      <c r="A77" s="10"/>
      <c r="B77" s="11"/>
      <c r="C77" s="11"/>
      <c r="D77" s="19" t="s">
        <v>19</v>
      </c>
      <c r="E77" s="12" t="s">
        <v>15</v>
      </c>
      <c r="F77" s="13">
        <v>1</v>
      </c>
      <c r="G77" s="14">
        <f>+G78+G79+G80+G81</f>
        <v>0</v>
      </c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19" t="s">
        <v>60</v>
      </c>
      <c r="E78" s="12" t="s">
        <v>20</v>
      </c>
      <c r="F78" s="13">
        <v>79</v>
      </c>
      <c r="G78" s="20"/>
      <c r="H78" s="2"/>
      <c r="I78" s="15">
        <v>69</v>
      </c>
      <c r="J78" s="15">
        <v>4</v>
      </c>
    </row>
    <row r="79" spans="1:10" ht="42" customHeight="1" x14ac:dyDescent="0.15">
      <c r="A79" s="10"/>
      <c r="B79" s="11"/>
      <c r="C79" s="11"/>
      <c r="D79" s="19" t="s">
        <v>61</v>
      </c>
      <c r="E79" s="12" t="s">
        <v>20</v>
      </c>
      <c r="F79" s="13">
        <v>166</v>
      </c>
      <c r="G79" s="20"/>
      <c r="H79" s="2"/>
      <c r="I79" s="15">
        <v>70</v>
      </c>
      <c r="J79" s="15">
        <v>4</v>
      </c>
    </row>
    <row r="80" spans="1:10" ht="42" customHeight="1" x14ac:dyDescent="0.15">
      <c r="A80" s="10"/>
      <c r="B80" s="11"/>
      <c r="C80" s="11"/>
      <c r="D80" s="19" t="s">
        <v>62</v>
      </c>
      <c r="E80" s="12" t="s">
        <v>20</v>
      </c>
      <c r="F80" s="13">
        <v>119</v>
      </c>
      <c r="G80" s="20"/>
      <c r="H80" s="2"/>
      <c r="I80" s="15">
        <v>71</v>
      </c>
      <c r="J80" s="15">
        <v>4</v>
      </c>
    </row>
    <row r="81" spans="1:10" ht="42" customHeight="1" x14ac:dyDescent="0.15">
      <c r="A81" s="10"/>
      <c r="B81" s="11"/>
      <c r="C81" s="11"/>
      <c r="D81" s="19" t="s">
        <v>63</v>
      </c>
      <c r="E81" s="12" t="s">
        <v>21</v>
      </c>
      <c r="F81" s="13">
        <v>85.7</v>
      </c>
      <c r="G81" s="20"/>
      <c r="H81" s="2"/>
      <c r="I81" s="15">
        <v>72</v>
      </c>
      <c r="J81" s="15">
        <v>4</v>
      </c>
    </row>
    <row r="82" spans="1:10" ht="42" customHeight="1" x14ac:dyDescent="0.15">
      <c r="A82" s="10"/>
      <c r="B82" s="11"/>
      <c r="C82" s="11"/>
      <c r="D82" s="19" t="s">
        <v>24</v>
      </c>
      <c r="E82" s="12" t="s">
        <v>15</v>
      </c>
      <c r="F82" s="13">
        <v>1</v>
      </c>
      <c r="G82" s="14">
        <f>+G83+G84+G85+G86+G87</f>
        <v>0</v>
      </c>
      <c r="H82" s="2"/>
      <c r="I82" s="15">
        <v>73</v>
      </c>
      <c r="J82" s="15">
        <v>4</v>
      </c>
    </row>
    <row r="83" spans="1:10" ht="42" customHeight="1" x14ac:dyDescent="0.15">
      <c r="A83" s="10"/>
      <c r="B83" s="11"/>
      <c r="C83" s="11"/>
      <c r="D83" s="19" t="s">
        <v>72</v>
      </c>
      <c r="E83" s="12" t="s">
        <v>20</v>
      </c>
      <c r="F83" s="13">
        <v>67</v>
      </c>
      <c r="G83" s="20"/>
      <c r="H83" s="2"/>
      <c r="I83" s="15">
        <v>74</v>
      </c>
      <c r="J83" s="15">
        <v>4</v>
      </c>
    </row>
    <row r="84" spans="1:10" ht="42" customHeight="1" x14ac:dyDescent="0.15">
      <c r="A84" s="10"/>
      <c r="B84" s="11"/>
      <c r="C84" s="11"/>
      <c r="D84" s="19" t="s">
        <v>73</v>
      </c>
      <c r="E84" s="12" t="s">
        <v>20</v>
      </c>
      <c r="F84" s="13">
        <v>67</v>
      </c>
      <c r="G84" s="20"/>
      <c r="H84" s="2"/>
      <c r="I84" s="15">
        <v>75</v>
      </c>
      <c r="J84" s="15">
        <v>4</v>
      </c>
    </row>
    <row r="85" spans="1:10" ht="42" customHeight="1" x14ac:dyDescent="0.15">
      <c r="A85" s="10"/>
      <c r="B85" s="11"/>
      <c r="C85" s="11"/>
      <c r="D85" s="19" t="s">
        <v>92</v>
      </c>
      <c r="E85" s="12" t="s">
        <v>20</v>
      </c>
      <c r="F85" s="13">
        <v>217</v>
      </c>
      <c r="G85" s="20"/>
      <c r="H85" s="2"/>
      <c r="I85" s="15">
        <v>76</v>
      </c>
      <c r="J85" s="15">
        <v>4</v>
      </c>
    </row>
    <row r="86" spans="1:10" ht="42" customHeight="1" x14ac:dyDescent="0.15">
      <c r="A86" s="10"/>
      <c r="B86" s="11"/>
      <c r="C86" s="11"/>
      <c r="D86" s="19" t="s">
        <v>93</v>
      </c>
      <c r="E86" s="12" t="s">
        <v>20</v>
      </c>
      <c r="F86" s="13">
        <v>119</v>
      </c>
      <c r="G86" s="20"/>
      <c r="H86" s="2"/>
      <c r="I86" s="15">
        <v>77</v>
      </c>
      <c r="J86" s="15">
        <v>4</v>
      </c>
    </row>
    <row r="87" spans="1:10" ht="42" customHeight="1" x14ac:dyDescent="0.15">
      <c r="A87" s="10"/>
      <c r="B87" s="11"/>
      <c r="C87" s="11"/>
      <c r="D87" s="19" t="s">
        <v>94</v>
      </c>
      <c r="E87" s="12" t="s">
        <v>20</v>
      </c>
      <c r="F87" s="13">
        <v>51</v>
      </c>
      <c r="G87" s="20"/>
      <c r="H87" s="2"/>
      <c r="I87" s="15">
        <v>78</v>
      </c>
      <c r="J87" s="15">
        <v>4</v>
      </c>
    </row>
    <row r="88" spans="1:10" ht="42" customHeight="1" x14ac:dyDescent="0.15">
      <c r="A88" s="10"/>
      <c r="B88" s="11"/>
      <c r="C88" s="11"/>
      <c r="D88" s="19" t="s">
        <v>25</v>
      </c>
      <c r="E88" s="12" t="s">
        <v>15</v>
      </c>
      <c r="F88" s="13">
        <v>1</v>
      </c>
      <c r="G88" s="14">
        <f>+G89+G90+G91</f>
        <v>0</v>
      </c>
      <c r="H88" s="2"/>
      <c r="I88" s="15">
        <v>79</v>
      </c>
      <c r="J88" s="15">
        <v>4</v>
      </c>
    </row>
    <row r="89" spans="1:10" ht="42" customHeight="1" x14ac:dyDescent="0.15">
      <c r="A89" s="10"/>
      <c r="B89" s="11"/>
      <c r="C89" s="11"/>
      <c r="D89" s="19" t="s">
        <v>74</v>
      </c>
      <c r="E89" s="12" t="s">
        <v>21</v>
      </c>
      <c r="F89" s="13">
        <v>137.30000000000001</v>
      </c>
      <c r="G89" s="20"/>
      <c r="H89" s="2"/>
      <c r="I89" s="15">
        <v>80</v>
      </c>
      <c r="J89" s="15">
        <v>4</v>
      </c>
    </row>
    <row r="90" spans="1:10" ht="42" customHeight="1" x14ac:dyDescent="0.15">
      <c r="A90" s="10"/>
      <c r="B90" s="11"/>
      <c r="C90" s="11"/>
      <c r="D90" s="19" t="s">
        <v>75</v>
      </c>
      <c r="E90" s="12" t="s">
        <v>21</v>
      </c>
      <c r="F90" s="13">
        <v>137.30000000000001</v>
      </c>
      <c r="G90" s="20"/>
      <c r="H90" s="2"/>
      <c r="I90" s="15">
        <v>81</v>
      </c>
      <c r="J90" s="15">
        <v>4</v>
      </c>
    </row>
    <row r="91" spans="1:10" ht="42" customHeight="1" x14ac:dyDescent="0.15">
      <c r="A91" s="10"/>
      <c r="B91" s="11"/>
      <c r="C91" s="11"/>
      <c r="D91" s="19" t="s">
        <v>46</v>
      </c>
      <c r="E91" s="12" t="s">
        <v>30</v>
      </c>
      <c r="F91" s="13">
        <v>49</v>
      </c>
      <c r="G91" s="20"/>
      <c r="H91" s="2"/>
      <c r="I91" s="15">
        <v>82</v>
      </c>
      <c r="J91" s="15">
        <v>4</v>
      </c>
    </row>
    <row r="92" spans="1:10" ht="42" customHeight="1" x14ac:dyDescent="0.15">
      <c r="A92" s="10"/>
      <c r="B92" s="11"/>
      <c r="C92" s="11"/>
      <c r="D92" s="19" t="s">
        <v>28</v>
      </c>
      <c r="E92" s="12" t="s">
        <v>15</v>
      </c>
      <c r="F92" s="13">
        <v>1</v>
      </c>
      <c r="G92" s="14">
        <f>+G93+G94+G95+G96+G97+G98</f>
        <v>0</v>
      </c>
      <c r="H92" s="2"/>
      <c r="I92" s="15">
        <v>83</v>
      </c>
      <c r="J92" s="15">
        <v>4</v>
      </c>
    </row>
    <row r="93" spans="1:10" ht="42" customHeight="1" x14ac:dyDescent="0.15">
      <c r="A93" s="10"/>
      <c r="B93" s="11"/>
      <c r="C93" s="11"/>
      <c r="D93" s="19" t="s">
        <v>81</v>
      </c>
      <c r="E93" s="12" t="s">
        <v>21</v>
      </c>
      <c r="F93" s="13">
        <v>321.10000000000002</v>
      </c>
      <c r="G93" s="20"/>
      <c r="H93" s="2"/>
      <c r="I93" s="15">
        <v>84</v>
      </c>
      <c r="J93" s="15">
        <v>4</v>
      </c>
    </row>
    <row r="94" spans="1:10" ht="42" customHeight="1" x14ac:dyDescent="0.15">
      <c r="A94" s="10"/>
      <c r="B94" s="11"/>
      <c r="C94" s="11"/>
      <c r="D94" s="19" t="s">
        <v>29</v>
      </c>
      <c r="E94" s="12" t="s">
        <v>21</v>
      </c>
      <c r="F94" s="13">
        <v>295.39999999999998</v>
      </c>
      <c r="G94" s="20"/>
      <c r="H94" s="2"/>
      <c r="I94" s="15">
        <v>85</v>
      </c>
      <c r="J94" s="15">
        <v>4</v>
      </c>
    </row>
    <row r="95" spans="1:10" ht="42" customHeight="1" x14ac:dyDescent="0.15">
      <c r="A95" s="10"/>
      <c r="B95" s="11"/>
      <c r="C95" s="11"/>
      <c r="D95" s="19" t="s">
        <v>82</v>
      </c>
      <c r="E95" s="12" t="s">
        <v>30</v>
      </c>
      <c r="F95" s="13">
        <v>140</v>
      </c>
      <c r="G95" s="20"/>
      <c r="H95" s="2"/>
      <c r="I95" s="15">
        <v>86</v>
      </c>
      <c r="J95" s="15">
        <v>4</v>
      </c>
    </row>
    <row r="96" spans="1:10" ht="42" customHeight="1" x14ac:dyDescent="0.15">
      <c r="A96" s="10"/>
      <c r="B96" s="11"/>
      <c r="C96" s="11"/>
      <c r="D96" s="19" t="s">
        <v>31</v>
      </c>
      <c r="E96" s="12" t="s">
        <v>32</v>
      </c>
      <c r="F96" s="13">
        <v>482.4</v>
      </c>
      <c r="G96" s="20"/>
      <c r="H96" s="2"/>
      <c r="I96" s="15">
        <v>87</v>
      </c>
      <c r="J96" s="15">
        <v>4</v>
      </c>
    </row>
    <row r="97" spans="1:10" ht="42" customHeight="1" x14ac:dyDescent="0.15">
      <c r="A97" s="10"/>
      <c r="B97" s="11"/>
      <c r="C97" s="11"/>
      <c r="D97" s="19" t="s">
        <v>83</v>
      </c>
      <c r="E97" s="12" t="s">
        <v>21</v>
      </c>
      <c r="F97" s="13">
        <v>6.6</v>
      </c>
      <c r="G97" s="20"/>
      <c r="H97" s="2"/>
      <c r="I97" s="15">
        <v>88</v>
      </c>
      <c r="J97" s="15">
        <v>4</v>
      </c>
    </row>
    <row r="98" spans="1:10" ht="42" customHeight="1" x14ac:dyDescent="0.15">
      <c r="A98" s="10"/>
      <c r="B98" s="11"/>
      <c r="C98" s="11"/>
      <c r="D98" s="19" t="s">
        <v>84</v>
      </c>
      <c r="E98" s="12" t="s">
        <v>21</v>
      </c>
      <c r="F98" s="13">
        <v>321.10000000000002</v>
      </c>
      <c r="G98" s="20"/>
      <c r="H98" s="2"/>
      <c r="I98" s="15">
        <v>89</v>
      </c>
      <c r="J98" s="15">
        <v>4</v>
      </c>
    </row>
    <row r="99" spans="1:10" ht="42" customHeight="1" x14ac:dyDescent="0.15">
      <c r="A99" s="26" t="s">
        <v>47</v>
      </c>
      <c r="B99" s="27"/>
      <c r="C99" s="27"/>
      <c r="D99" s="28"/>
      <c r="E99" s="12" t="s">
        <v>15</v>
      </c>
      <c r="F99" s="13">
        <v>1</v>
      </c>
      <c r="G99" s="14">
        <f>+G100+G108</f>
        <v>0</v>
      </c>
      <c r="H99" s="2"/>
      <c r="I99" s="15">
        <v>90</v>
      </c>
      <c r="J99" s="15"/>
    </row>
    <row r="100" spans="1:10" ht="42" customHeight="1" x14ac:dyDescent="0.15">
      <c r="A100" s="26" t="s">
        <v>48</v>
      </c>
      <c r="B100" s="27"/>
      <c r="C100" s="27"/>
      <c r="D100" s="28"/>
      <c r="E100" s="12" t="s">
        <v>15</v>
      </c>
      <c r="F100" s="13">
        <v>1</v>
      </c>
      <c r="G100" s="14">
        <f>+G101+G102</f>
        <v>0</v>
      </c>
      <c r="H100" s="2"/>
      <c r="I100" s="15">
        <v>91</v>
      </c>
      <c r="J100" s="15">
        <v>200</v>
      </c>
    </row>
    <row r="101" spans="1:10" ht="42" customHeight="1" x14ac:dyDescent="0.15">
      <c r="A101" s="26" t="s">
        <v>49</v>
      </c>
      <c r="B101" s="27"/>
      <c r="C101" s="27"/>
      <c r="D101" s="28"/>
      <c r="E101" s="12" t="s">
        <v>15</v>
      </c>
      <c r="F101" s="13">
        <v>1</v>
      </c>
      <c r="G101" s="20"/>
      <c r="H101" s="2"/>
      <c r="I101" s="15">
        <v>92</v>
      </c>
      <c r="J101" s="15"/>
    </row>
    <row r="102" spans="1:10" ht="42" customHeight="1" x14ac:dyDescent="0.15">
      <c r="A102" s="26" t="s">
        <v>50</v>
      </c>
      <c r="B102" s="27"/>
      <c r="C102" s="27"/>
      <c r="D102" s="28"/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1</v>
      </c>
    </row>
    <row r="103" spans="1:10" ht="42" customHeight="1" x14ac:dyDescent="0.15">
      <c r="A103" s="10"/>
      <c r="B103" s="29" t="s">
        <v>50</v>
      </c>
      <c r="C103" s="27"/>
      <c r="D103" s="28"/>
      <c r="E103" s="12" t="s">
        <v>15</v>
      </c>
      <c r="F103" s="13">
        <v>1</v>
      </c>
      <c r="G103" s="14">
        <f>+G104</f>
        <v>0</v>
      </c>
      <c r="H103" s="2"/>
      <c r="I103" s="15">
        <v>94</v>
      </c>
      <c r="J103" s="15">
        <v>2</v>
      </c>
    </row>
    <row r="104" spans="1:10" ht="42" customHeight="1" x14ac:dyDescent="0.15">
      <c r="A104" s="10"/>
      <c r="B104" s="11"/>
      <c r="C104" s="29" t="s">
        <v>50</v>
      </c>
      <c r="D104" s="28"/>
      <c r="E104" s="12" t="s">
        <v>15</v>
      </c>
      <c r="F104" s="13">
        <v>1</v>
      </c>
      <c r="G104" s="14">
        <f>+G105</f>
        <v>0</v>
      </c>
      <c r="H104" s="2"/>
      <c r="I104" s="15">
        <v>95</v>
      </c>
      <c r="J104" s="15">
        <v>3</v>
      </c>
    </row>
    <row r="105" spans="1:10" ht="42" customHeight="1" x14ac:dyDescent="0.15">
      <c r="A105" s="10"/>
      <c r="B105" s="11"/>
      <c r="C105" s="11"/>
      <c r="D105" s="19" t="s">
        <v>50</v>
      </c>
      <c r="E105" s="12" t="s">
        <v>15</v>
      </c>
      <c r="F105" s="13">
        <v>1</v>
      </c>
      <c r="G105" s="14">
        <f>+G106+G107</f>
        <v>0</v>
      </c>
      <c r="H105" s="2"/>
      <c r="I105" s="15">
        <v>96</v>
      </c>
      <c r="J105" s="15">
        <v>4</v>
      </c>
    </row>
    <row r="106" spans="1:10" ht="42" customHeight="1" x14ac:dyDescent="0.15">
      <c r="A106" s="10"/>
      <c r="B106" s="11"/>
      <c r="C106" s="11"/>
      <c r="D106" s="19" t="s">
        <v>51</v>
      </c>
      <c r="E106" s="12" t="s">
        <v>52</v>
      </c>
      <c r="F106" s="13">
        <v>1</v>
      </c>
      <c r="G106" s="20"/>
      <c r="H106" s="2"/>
      <c r="I106" s="15">
        <v>97</v>
      </c>
      <c r="J106" s="15">
        <v>4</v>
      </c>
    </row>
    <row r="107" spans="1:10" ht="42" customHeight="1" x14ac:dyDescent="0.15">
      <c r="A107" s="10"/>
      <c r="B107" s="11"/>
      <c r="C107" s="11"/>
      <c r="D107" s="19" t="s">
        <v>53</v>
      </c>
      <c r="E107" s="12" t="s">
        <v>52</v>
      </c>
      <c r="F107" s="13">
        <v>1</v>
      </c>
      <c r="G107" s="20"/>
      <c r="H107" s="2"/>
      <c r="I107" s="15">
        <v>98</v>
      </c>
      <c r="J107" s="15">
        <v>4</v>
      </c>
    </row>
    <row r="108" spans="1:10" ht="42" customHeight="1" x14ac:dyDescent="0.15">
      <c r="A108" s="26" t="s">
        <v>54</v>
      </c>
      <c r="B108" s="27"/>
      <c r="C108" s="27"/>
      <c r="D108" s="28"/>
      <c r="E108" s="12" t="s">
        <v>15</v>
      </c>
      <c r="F108" s="13">
        <v>1</v>
      </c>
      <c r="G108" s="20"/>
      <c r="H108" s="2"/>
      <c r="I108" s="15">
        <v>99</v>
      </c>
      <c r="J108" s="15">
        <v>210</v>
      </c>
    </row>
    <row r="109" spans="1:10" ht="42" customHeight="1" x14ac:dyDescent="0.15">
      <c r="A109" s="26" t="s">
        <v>55</v>
      </c>
      <c r="B109" s="27"/>
      <c r="C109" s="27"/>
      <c r="D109" s="28"/>
      <c r="E109" s="12" t="s">
        <v>15</v>
      </c>
      <c r="F109" s="13">
        <v>1</v>
      </c>
      <c r="G109" s="20"/>
      <c r="H109" s="2"/>
      <c r="I109" s="15">
        <v>100</v>
      </c>
      <c r="J109" s="15">
        <v>220</v>
      </c>
    </row>
    <row r="110" spans="1:10" ht="42" customHeight="1" x14ac:dyDescent="0.15">
      <c r="A110" s="26" t="s">
        <v>56</v>
      </c>
      <c r="B110" s="27"/>
      <c r="C110" s="27"/>
      <c r="D110" s="28"/>
      <c r="E110" s="21" t="s">
        <v>15</v>
      </c>
      <c r="F110" s="22">
        <v>1</v>
      </c>
      <c r="G110" s="23">
        <f>+G10+G109</f>
        <v>0</v>
      </c>
      <c r="H110" s="24"/>
      <c r="I110" s="25">
        <v>101</v>
      </c>
      <c r="J110" s="25">
        <v>30</v>
      </c>
    </row>
    <row r="111" spans="1:10" ht="42" customHeight="1" x14ac:dyDescent="0.15">
      <c r="A111" s="30" t="s">
        <v>11</v>
      </c>
      <c r="B111" s="31"/>
      <c r="C111" s="31"/>
      <c r="D111" s="32"/>
      <c r="E111" s="16" t="s">
        <v>12</v>
      </c>
      <c r="F111" s="17" t="s">
        <v>12</v>
      </c>
      <c r="G111" s="18">
        <f>G110</f>
        <v>0</v>
      </c>
      <c r="I111" s="15">
        <v>102</v>
      </c>
      <c r="J111" s="15">
        <v>90</v>
      </c>
    </row>
    <row r="112" spans="1:10" ht="42" customHeight="1" x14ac:dyDescent="0.15"/>
    <row r="113" ht="42" customHeight="1" x14ac:dyDescent="0.15"/>
  </sheetData>
  <sheetProtection algorithmName="SHA-512" hashValue="JsPVmQExMJQTSrsbHEWJkqG4eN2FwSqfW8HmRBzMNLhrFLvUgyzvuFjoEo5pEVHbbxys9gt2qPRQFTPgqiMngw==" saltValue="TG4BLnadK21kMuyC1CzBXw==" spinCount="100000" sheet="1" objects="1" scenarios="1"/>
  <mergeCells count="32">
    <mergeCell ref="A9:D9"/>
    <mergeCell ref="F3:G3"/>
    <mergeCell ref="F4:G4"/>
    <mergeCell ref="F5:G5"/>
    <mergeCell ref="A7:G7"/>
    <mergeCell ref="B8:G8"/>
    <mergeCell ref="A111:D111"/>
    <mergeCell ref="A10:D10"/>
    <mergeCell ref="A11:D11"/>
    <mergeCell ref="A12:D12"/>
    <mergeCell ref="B13:D13"/>
    <mergeCell ref="C14:D14"/>
    <mergeCell ref="B43:D43"/>
    <mergeCell ref="A100:D100"/>
    <mergeCell ref="C44:D44"/>
    <mergeCell ref="B52:D52"/>
    <mergeCell ref="C53:D53"/>
    <mergeCell ref="B58:D58"/>
    <mergeCell ref="C59:D59"/>
    <mergeCell ref="B67:D67"/>
    <mergeCell ref="C68:D68"/>
    <mergeCell ref="B72:D72"/>
    <mergeCell ref="C73:D73"/>
    <mergeCell ref="C76:D76"/>
    <mergeCell ref="A99:D99"/>
    <mergeCell ref="A110:D110"/>
    <mergeCell ref="A101:D101"/>
    <mergeCell ref="A102:D102"/>
    <mergeCell ref="B103:D103"/>
    <mergeCell ref="C104:D104"/>
    <mergeCell ref="A108:D108"/>
    <mergeCell ref="A109:D10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matsushita ryouta</dc:creator>
  <cp:lastModifiedBy>matsushita ryouta</cp:lastModifiedBy>
  <dcterms:created xsi:type="dcterms:W3CDTF">2024-06-03T10:19:42Z</dcterms:created>
  <dcterms:modified xsi:type="dcterms:W3CDTF">2024-06-03T10:55:26Z</dcterms:modified>
</cp:coreProperties>
</file>